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5 форма" sheetId="1" r:id="rId1"/>
    <sheet name="форма 6" sheetId="2" r:id="rId2"/>
    <sheet name="11 форма" sheetId="3" r:id="rId3"/>
  </sheets>
  <definedNames/>
  <calcPr fullCalcOnLoad="1"/>
</workbook>
</file>

<file path=xl/sharedStrings.xml><?xml version="1.0" encoding="utf-8"?>
<sst xmlns="http://schemas.openxmlformats.org/spreadsheetml/2006/main" count="171" uniqueCount="95">
  <si>
    <t>N п/п</t>
  </si>
  <si>
    <t>Наименование видов социальных услуг</t>
  </si>
  <si>
    <t>Социальные услуги, предоставляемые в стационарной форме социального обслуживания</t>
  </si>
  <si>
    <t>Социальные услуги, предоставляемые в полустационарной форме социального обслуживания</t>
  </si>
  <si>
    <t>Социальные услуги, предоставляемые в форме социального обслуживания на дому</t>
  </si>
  <si>
    <t>общее число граждан, получивших социальные услуги включенные в перечень социальных услуг субъекта Российской Федерации за отчетный период (чел.)</t>
  </si>
  <si>
    <t>общее количество социальных услуг включенных в перечень социальных услуг субъекта Российской Федерации, оказанных гражданам за отчетный период (единиц)</t>
  </si>
  <si>
    <t>общее число граждан, получивших дополнительные (платные) социальные услуги в соответствии со статьей 11 Федерального закона от 28.12.2013 N 442-ФЗ за отчетный период (чел.)</t>
  </si>
  <si>
    <t>Общее количество установленных дополнительных (платных) социальных услуг в соответствии со статьей 11 Федерального закона от 28.12.2013 N 442-ФЗ, оказанных гражданам за отчетный период (единиц)</t>
  </si>
  <si>
    <t>1.</t>
  </si>
  <si>
    <t>Социально-бытовые</t>
  </si>
  <si>
    <t>2.</t>
  </si>
  <si>
    <t>Социально-медицинские</t>
  </si>
  <si>
    <t>3.</t>
  </si>
  <si>
    <t>Социально-психологические</t>
  </si>
  <si>
    <t>4.</t>
  </si>
  <si>
    <t>Социально-педагогические</t>
  </si>
  <si>
    <t>5.</t>
  </si>
  <si>
    <t>Социально-трудовые</t>
  </si>
  <si>
    <t>6.</t>
  </si>
  <si>
    <t>Социально-правовые</t>
  </si>
  <si>
    <t>7.</t>
  </si>
  <si>
    <t>Услуги в целях повышения коммуникативного потенциала получателей</t>
  </si>
  <si>
    <t>8.</t>
  </si>
  <si>
    <t>Срочные услуги</t>
  </si>
  <si>
    <t>Всего:</t>
  </si>
  <si>
    <t xml:space="preserve">                                         (подпись)   (расшифровка подписи)</t>
  </si>
  <si>
    <t xml:space="preserve">                    (ФИО)      (контактный телефон)</t>
  </si>
  <si>
    <t>Приложение N 5</t>
  </si>
  <si>
    <t>к приказу Министерства труда</t>
  </si>
  <si>
    <t>и социальной защиты</t>
  </si>
  <si>
    <t>Российской Федерации</t>
  </si>
  <si>
    <t>от 18 сентября 2014 г. N 651н</t>
  </si>
  <si>
    <t xml:space="preserve">    (наименование уполномоченного органа субъекта Российской Федерации)</t>
  </si>
  <si>
    <t>Поставщики социальных услуг</t>
  </si>
  <si>
    <t>Общая численность получателей социальных услуг в субъекте Российской Федерации (далее - общая численность) (человек)</t>
  </si>
  <si>
    <t>Доля от общей численности обратившихся за предоставлением социальных услуг (%)</t>
  </si>
  <si>
    <t>Обстоятельства, в связи с наличием которых гражданин признан нуждающимся в социальном обслуживании</t>
  </si>
  <si>
    <t>Получатели социальных услуг на основе договоров и разработанных индивидуальных программ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</si>
  <si>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</si>
  <si>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</si>
  <si>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</si>
  <si>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</si>
  <si>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</si>
  <si>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</si>
  <si>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</si>
  <si>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</si>
  <si>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признано нуждающимися (человек)</t>
  </si>
  <si>
    <t>доля от общей численности (%)</t>
  </si>
  <si>
    <t>численность (человек)</t>
  </si>
  <si>
    <t>организации социального обслуживания, находящиеся в ведении субъекта Российской Федерации</t>
  </si>
  <si>
    <t>коммерческие организации социального обслуживания</t>
  </si>
  <si>
    <t>некоммерческие организации социального обслуживания, из них:</t>
  </si>
  <si>
    <t>социально ориентированные организации социального обслуживания</t>
  </si>
  <si>
    <t>индивидуальные предприниматели</t>
  </si>
  <si>
    <t>Итого</t>
  </si>
  <si>
    <t xml:space="preserve">                                            (подпись) (расшифровка подписи)</t>
  </si>
  <si>
    <t xml:space="preserve">             (ФИО)   (контактный телефон)      МП</t>
  </si>
  <si>
    <t>Представляется: один  раз  в  полугодие,  до 15 числа месяца, следующего за отчетным</t>
  </si>
  <si>
    <t>Приложение N 6</t>
  </si>
  <si>
    <t>Общее количество социальных услуг, включенных в перечень социальных услуг субъекта Российской Федерации (единиц)</t>
  </si>
  <si>
    <t>Общее количество социальных услуг из числа включенных в перечень социальных услуг субъекта Российской Федерации, оказываемых поставщиками социальных услуг (единиц)</t>
  </si>
  <si>
    <t>Общее количество установленных дополнительных (платных) социальных услуг в соответствии со статьей 11 Федерального закона от 28.12.2013 N 442-ФЗ (единиц)</t>
  </si>
  <si>
    <t>Общее количество оказываемых дополнительных (платных) социальных услуг из числа установленных в соответствии со статьей 11 Федерального закона от 28.12.2013 N 442-ФЗ (единиц)</t>
  </si>
  <si>
    <t>Количество социальных услуг, оказываемых поставщиками социальных услуг, из числа включенных в перечень социальных услуг субъекта Российской Федерации, и дополнительных (платных) социальных услуг в соответствии со статьей 11 Федерального закона от 28.12.2013 N 442-ФЗ (единиц)</t>
  </si>
  <si>
    <t>организации социального обслуживания, находящиеся в ведении субъекта Российской Федерации и (или) муниципального образования</t>
  </si>
  <si>
    <t>некоммерческие организации социального обслуживания, за исключением социально ориентированных некоммерческих организаций</t>
  </si>
  <si>
    <t>некоммерческие социально ориентированные организации социального обслуживания</t>
  </si>
  <si>
    <t>индивидуальные предприниматели, предоставляющие социальные услуги</t>
  </si>
  <si>
    <t>социальные услуги, включенные в перечень социальных услуг субъекта Российской Федерации (единиц)</t>
  </si>
  <si>
    <t>дополнительные (платные) социальные услуги, установленные в соответствии со статьей 11 Федерального закона от 28.12.2013 N 442-ФЗ</t>
  </si>
  <si>
    <t>дополнительные (платные) социальные услуги, установленные в соответствии со статьей 11 Федерального закона от 28 12.2013 N 442-ФЗ (единиц)</t>
  </si>
  <si>
    <t>количество</t>
  </si>
  <si>
    <t>доля от общего количества</t>
  </si>
  <si>
    <t>Услуги в целях повышения коммуникативного потенциала получателей социальных услуг</t>
  </si>
  <si>
    <t xml:space="preserve">    Представляется: один раз в полугодие, до 15 числа месяца, следующего за отчетным</t>
  </si>
  <si>
    <t>Приложение N 11</t>
  </si>
  <si>
    <t xml:space="preserve">              Сведения о перечне и объемах социальных услуг,</t>
  </si>
  <si>
    <t xml:space="preserve">     предоставляемых поставщиками социальных услуг из числа социально</t>
  </si>
  <si>
    <t>Представляется: ежегодно, до 15 февраля года, следующего за отчетным годом</t>
  </si>
  <si>
    <t>Исполнитель  О.В.Данилина   54-45-45</t>
  </si>
  <si>
    <t xml:space="preserve">    Исполнитель Данилина О.В.                54-45-45</t>
  </si>
  <si>
    <t xml:space="preserve">    Исполнитель Данилина О.В.    54-45-45</t>
  </si>
  <si>
    <t xml:space="preserve">                         Сведения о предоставлении социальных услуг</t>
  </si>
  <si>
    <t xml:space="preserve">               (наименование уполномоченного органа субъекта Российской Федерации)</t>
  </si>
  <si>
    <t xml:space="preserve">                     ГАУ СО СРЦ "Возвращение"</t>
  </si>
  <si>
    <t xml:space="preserve">    ГАУ СО СРЦ "Возвращение"</t>
  </si>
  <si>
    <t xml:space="preserve">                                 Сведения   о получателях социальных услуг за 2022 год  в ГАУ СО СРЦ "Возвращение"</t>
  </si>
  <si>
    <t xml:space="preserve">       Директор  ГАУ СО СРЦ "Возвращение"   ______________Н.А.Кривицкая</t>
  </si>
  <si>
    <t xml:space="preserve">По выгрузке из АИС ЭСРН - Общая численность получателей  1327 из них:  без получателей срочных социальных услуг 1288 чел, получали срочные услуги без разработанных программ -39 чел., обращений на телефон доверия - 7717 . *89 получателей социальных услуг были признаны за  2022  год по разным  обстоятельствам . По окончании действия ИППСУ граждане были признаны по другим обстоятельствампо по ряду причин : лишение родительских прав, отсутствие родителей или законных представителей (снятие опеки или попечительсва), постановка или снятие семьи  СОП , разрешение конфликтных ситуаций в семье и.др                                        </t>
  </si>
  <si>
    <t>Директор  ГАУ СО СРЦ "Возвращение ________________Н.А.Кривицкая</t>
  </si>
  <si>
    <t xml:space="preserve">                        за 2022 год</t>
  </si>
  <si>
    <t xml:space="preserve">         ориентированных некоммерческих организаций, за 2022 год</t>
  </si>
  <si>
    <t>Директор  ГАУ СО СРЦ "Возвращение" _______________ Н.А.Кривицкая</t>
  </si>
  <si>
    <t xml:space="preserve">По выгрузке из АИС ЭСРН Общая численность получателей в полустационарной форме обслуживания в срочных учслугах 574  чел,  всего 939 чел.,  в том числе 7717 обращения на телефон доверия.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</si>
</sst>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sz val="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ourier New"/>
      <family val="3"/>
    </font>
    <font>
      <b/>
      <sz val="12"/>
      <color indexed="8"/>
      <name val="Times New Roman"/>
      <family val="1"/>
    </font>
    <font>
      <sz val="8"/>
      <color indexed="8"/>
      <name val="Courier New"/>
      <family val="3"/>
    </font>
    <font>
      <sz val="14"/>
      <name val="Times New Roman"/>
      <family val="1"/>
    </font>
    <font>
      <sz val="14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ourier New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  <font>
      <sz val="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ourier New"/>
      <family val="3"/>
    </font>
    <font>
      <sz val="8"/>
      <color theme="1"/>
      <name val="Courier New"/>
      <family val="3"/>
    </font>
    <font>
      <sz val="14"/>
      <color theme="1"/>
      <name val="Courier New"/>
      <family val="3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37" fillId="0" borderId="10" xfId="42" applyBorder="1" applyAlignment="1">
      <alignment horizontal="center" vertical="top" wrapText="1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justify" vertical="center"/>
    </xf>
    <xf numFmtId="0" fontId="53" fillId="0" borderId="0" xfId="0" applyFont="1" applyAlignment="1">
      <alignment/>
    </xf>
    <xf numFmtId="0" fontId="0" fillId="0" borderId="0" xfId="0" applyAlignment="1">
      <alignment horizontal="right" vertical="center"/>
    </xf>
    <xf numFmtId="0" fontId="53" fillId="0" borderId="10" xfId="0" applyFont="1" applyBorder="1" applyAlignment="1">
      <alignment vertical="top" wrapText="1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2" fillId="0" borderId="11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wrapText="1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wrapText="1"/>
    </xf>
    <xf numFmtId="0" fontId="57" fillId="0" borderId="0" xfId="0" applyFont="1" applyAlignment="1">
      <alignment horizontal="center" vertical="center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7" fillId="0" borderId="12" xfId="42" applyBorder="1" applyAlignment="1">
      <alignment horizontal="center" vertical="top" wrapText="1"/>
    </xf>
    <xf numFmtId="0" fontId="37" fillId="0" borderId="13" xfId="42" applyBorder="1" applyAlignment="1">
      <alignment horizontal="center" vertical="top" wrapText="1"/>
    </xf>
    <xf numFmtId="0" fontId="50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7" fillId="0" borderId="15" xfId="42" applyBorder="1" applyAlignment="1">
      <alignment horizontal="center" vertical="top" wrapText="1"/>
    </xf>
    <xf numFmtId="0" fontId="37" fillId="0" borderId="16" xfId="42" applyBorder="1" applyAlignment="1">
      <alignment horizontal="center" vertical="top" wrapText="1"/>
    </xf>
    <xf numFmtId="0" fontId="37" fillId="0" borderId="11" xfId="42" applyBorder="1" applyAlignment="1">
      <alignment horizontal="center" vertical="top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37" fillId="0" borderId="17" xfId="42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60" fillId="0" borderId="0" xfId="0" applyFont="1" applyAlignment="1">
      <alignment horizontal="left" vertical="center"/>
    </xf>
    <xf numFmtId="0" fontId="61" fillId="33" borderId="14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D2633C0BB20081E42EFAA0C7CD592663C77FCDF3E6196477B469CA71021FFA6B8263848C5D40C6DBD7FH" TargetMode="External" /><Relationship Id="rId2" Type="http://schemas.openxmlformats.org/officeDocument/2006/relationships/hyperlink" Target="consultantplus://offline/ref=AD2633C0BB20081E42EFAA0C7CD592663C77FCDF3E6196477B469CA71021FFA6B8263848C5D40C6DBD7FH" TargetMode="External" /><Relationship Id="rId3" Type="http://schemas.openxmlformats.org/officeDocument/2006/relationships/hyperlink" Target="consultantplus://offline/ref=AD2633C0BB20081E42EFAA0C7CD592663C77FCDF3E6196477B469CA71021FFA6B8263848C5D40C6DBD7FH" TargetMode="External" /><Relationship Id="rId4" Type="http://schemas.openxmlformats.org/officeDocument/2006/relationships/hyperlink" Target="consultantplus://offline/ref=AD2633C0BB20081E42EFAA0C7CD592663C77FCDF3E6196477B469CA71021FFA6B8263848C5D40C6DBD7FH" TargetMode="External" /><Relationship Id="rId5" Type="http://schemas.openxmlformats.org/officeDocument/2006/relationships/hyperlink" Target="consultantplus://offline/ref=AD2633C0BB20081E42EFAA0C7CD592663C77FCDF3E6196477B469CA71021FFA6B8263848C5D40C6DBD7FH" TargetMode="External" /><Relationship Id="rId6" Type="http://schemas.openxmlformats.org/officeDocument/2006/relationships/hyperlink" Target="consultantplus://offline/ref=AD2633C0BB20081E42EFAA0C7CD592663C77FCDF3E6196477B469CA71021FFA6B8263848C5D40C6DBD7FH" TargetMode="External" /><Relationship Id="rId7" Type="http://schemas.openxmlformats.org/officeDocument/2006/relationships/hyperlink" Target="consultantplus://offline/ref=AD2633C0BB20081E42EFAA0C7CD592663C77FCDF3E6196477B469CA71021FFA6B8263848C5D40C6DBD7FH" TargetMode="External" /><Relationship Id="rId8" Type="http://schemas.openxmlformats.org/officeDocument/2006/relationships/hyperlink" Target="consultantplus://offline/ref=AD2633C0BB20081E42EFAA0C7CD592663C77FCDF3E6196477B469CA71021FFA6B8263848C5D40C6DBD7FH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D2633C0BB20081E42EFAA0C7CD592663C77FCDF3E6196477B469CA71021FFA6B8263848C5D40C6DBD7FH" TargetMode="External" /><Relationship Id="rId2" Type="http://schemas.openxmlformats.org/officeDocument/2006/relationships/hyperlink" Target="consultantplus://offline/ref=AD2633C0BB20081E42EFAA0C7CD592663C77FCDF3E6196477B469CA71021FFA6B8263848C5D40C6DBD7FH" TargetMode="External" /><Relationship Id="rId3" Type="http://schemas.openxmlformats.org/officeDocument/2006/relationships/hyperlink" Target="consultantplus://offline/ref=AD2633C0BB20081E42EFAA0C7CD592663C77FCDF3E6196477B469CA71021FFA6B8263848C5D40C6DBD7FH" TargetMode="External" /><Relationship Id="rId4" Type="http://schemas.openxmlformats.org/officeDocument/2006/relationships/hyperlink" Target="consultantplus://offline/ref=AD2633C0BB20081E42EFAA0C7CD592663C77FCDF3E6196477B469CA71021FFA6B8263848C5D40C6DBD7FH" TargetMode="External" /><Relationship Id="rId5" Type="http://schemas.openxmlformats.org/officeDocument/2006/relationships/hyperlink" Target="consultantplus://offline/ref=AD2633C0BB20081E42EFAA0C7CD592663C77FCDF3E6196477B469CA71021FFA6B8263848C5D40C6DBD7FH" TargetMode="External" /><Relationship Id="rId6" Type="http://schemas.openxmlformats.org/officeDocument/2006/relationships/hyperlink" Target="consultantplus://offline/ref=AD2633C0BB20081E42EFAA0C7CD592663C77FCDF3E6196477B469CA71021FFA6B8263848C5D40C6DBD7FH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view="pageBreakPreview" zoomScale="60" zoomScaleNormal="78" zoomScalePageLayoutView="0" workbookViewId="0" topLeftCell="A1">
      <selection activeCell="Z15" sqref="Z15"/>
    </sheetView>
  </sheetViews>
  <sheetFormatPr defaultColWidth="9.140625" defaultRowHeight="15"/>
  <cols>
    <col min="1" max="1" width="20.57421875" style="0" customWidth="1"/>
    <col min="2" max="2" width="20.28125" style="0" customWidth="1"/>
    <col min="4" max="4" width="12.7109375" style="0" customWidth="1"/>
    <col min="5" max="5" width="8.421875" style="0" customWidth="1"/>
    <col min="6" max="6" width="14.57421875" style="0" customWidth="1"/>
    <col min="7" max="7" width="7.57421875" style="0" customWidth="1"/>
    <col min="8" max="8" width="13.7109375" style="0" customWidth="1"/>
    <col min="9" max="9" width="9.140625" style="0" customWidth="1"/>
    <col min="10" max="10" width="11.28125" style="0" customWidth="1"/>
    <col min="11" max="11" width="7.8515625" style="0" customWidth="1"/>
    <col min="12" max="12" width="11.7109375" style="0" customWidth="1"/>
    <col min="13" max="13" width="8.140625" style="0" customWidth="1"/>
    <col min="14" max="14" width="12.7109375" style="0" customWidth="1"/>
    <col min="15" max="15" width="7.28125" style="0" customWidth="1"/>
    <col min="16" max="16" width="14.421875" style="0" customWidth="1"/>
    <col min="17" max="17" width="7.7109375" style="0" customWidth="1"/>
    <col min="18" max="18" width="17.28125" style="0" customWidth="1"/>
    <col min="19" max="19" width="9.00390625" style="0" customWidth="1"/>
    <col min="20" max="20" width="19.140625" style="0" customWidth="1"/>
    <col min="21" max="21" width="7.7109375" style="0" customWidth="1"/>
  </cols>
  <sheetData>
    <row r="1" spans="1:21" ht="15">
      <c r="A1" s="2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22" t="s">
        <v>28</v>
      </c>
      <c r="U1" s="12"/>
    </row>
    <row r="2" spans="1:21" ht="15">
      <c r="A2" s="2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22" t="s">
        <v>29</v>
      </c>
      <c r="U2" s="12"/>
    </row>
    <row r="3" spans="1:21" ht="15">
      <c r="A3" s="2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22" t="s">
        <v>30</v>
      </c>
      <c r="U3" s="12"/>
    </row>
    <row r="4" spans="1:21" ht="15">
      <c r="A4" s="2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2" t="s">
        <v>31</v>
      </c>
      <c r="U4" s="12"/>
    </row>
    <row r="5" spans="1:21" ht="15">
      <c r="A5" s="2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2" t="s">
        <v>32</v>
      </c>
      <c r="U5" s="12"/>
    </row>
    <row r="6" spans="1:21" ht="15" hidden="1">
      <c r="A6" s="2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5" hidden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5" hidden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8.75">
      <c r="A9" s="42" t="s">
        <v>87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17"/>
    </row>
    <row r="10" spans="1:21" ht="18.75">
      <c r="A10" s="35" t="s">
        <v>33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17"/>
    </row>
    <row r="11" spans="1:21" ht="18.75" hidden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1" customFormat="1" ht="13.5" thickBot="1">
      <c r="A12" s="36" t="s">
        <v>58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9.5" hidden="1" thickBo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28.5" customHeight="1" thickBot="1">
      <c r="A14" s="43" t="s">
        <v>34</v>
      </c>
      <c r="B14" s="43" t="s">
        <v>35</v>
      </c>
      <c r="C14" s="43" t="s">
        <v>36</v>
      </c>
      <c r="D14" s="38" t="s">
        <v>37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39"/>
      <c r="T14" s="47" t="s">
        <v>38</v>
      </c>
      <c r="U14" s="48"/>
    </row>
    <row r="15" spans="1:21" ht="270" customHeight="1" thickBot="1">
      <c r="A15" s="44"/>
      <c r="B15" s="45"/>
      <c r="C15" s="45"/>
      <c r="D15" s="38" t="s">
        <v>39</v>
      </c>
      <c r="E15" s="39"/>
      <c r="F15" s="38" t="s">
        <v>40</v>
      </c>
      <c r="G15" s="39"/>
      <c r="H15" s="38" t="s">
        <v>41</v>
      </c>
      <c r="I15" s="39"/>
      <c r="J15" s="38" t="s">
        <v>42</v>
      </c>
      <c r="K15" s="39"/>
      <c r="L15" s="38" t="s">
        <v>43</v>
      </c>
      <c r="M15" s="39"/>
      <c r="N15" s="38" t="s">
        <v>44</v>
      </c>
      <c r="O15" s="39"/>
      <c r="P15" s="38" t="s">
        <v>45</v>
      </c>
      <c r="Q15" s="39"/>
      <c r="R15" s="38" t="s">
        <v>46</v>
      </c>
      <c r="S15" s="39"/>
      <c r="T15" s="49"/>
      <c r="U15" s="50"/>
    </row>
    <row r="16" spans="1:21" ht="115.5" customHeight="1" thickBot="1">
      <c r="A16" s="45"/>
      <c r="B16" s="19"/>
      <c r="C16" s="19"/>
      <c r="D16" s="13" t="s">
        <v>47</v>
      </c>
      <c r="E16" s="13" t="s">
        <v>48</v>
      </c>
      <c r="F16" s="13" t="s">
        <v>47</v>
      </c>
      <c r="G16" s="13" t="s">
        <v>48</v>
      </c>
      <c r="H16" s="13" t="s">
        <v>47</v>
      </c>
      <c r="I16" s="13" t="s">
        <v>48</v>
      </c>
      <c r="J16" s="13" t="s">
        <v>47</v>
      </c>
      <c r="K16" s="13" t="s">
        <v>48</v>
      </c>
      <c r="L16" s="13" t="s">
        <v>47</v>
      </c>
      <c r="M16" s="13" t="s">
        <v>48</v>
      </c>
      <c r="N16" s="13" t="s">
        <v>47</v>
      </c>
      <c r="O16" s="13" t="s">
        <v>48</v>
      </c>
      <c r="P16" s="13" t="s">
        <v>47</v>
      </c>
      <c r="Q16" s="13" t="s">
        <v>48</v>
      </c>
      <c r="R16" s="13" t="s">
        <v>47</v>
      </c>
      <c r="S16" s="13" t="s">
        <v>48</v>
      </c>
      <c r="T16" s="13" t="s">
        <v>49</v>
      </c>
      <c r="U16" s="13" t="s">
        <v>48</v>
      </c>
    </row>
    <row r="17" spans="1:21" ht="19.5" thickBot="1">
      <c r="A17" s="14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18</v>
      </c>
      <c r="S17" s="15">
        <v>19</v>
      </c>
      <c r="T17" s="15">
        <v>20</v>
      </c>
      <c r="U17" s="15">
        <v>21</v>
      </c>
    </row>
    <row r="18" spans="1:21" ht="150.75" thickBot="1">
      <c r="A18" s="29" t="s">
        <v>50</v>
      </c>
      <c r="B18" s="30">
        <v>9044</v>
      </c>
      <c r="C18" s="30"/>
      <c r="D18" s="30"/>
      <c r="E18" s="30">
        <f>D18*100/B18</f>
        <v>0</v>
      </c>
      <c r="F18" s="30"/>
      <c r="G18" s="30">
        <f>F18*100/B18</f>
        <v>0</v>
      </c>
      <c r="H18" s="30">
        <v>8019</v>
      </c>
      <c r="I18" s="30">
        <f>H18*100/B18</f>
        <v>88.66651923927466</v>
      </c>
      <c r="J18" s="30">
        <v>117</v>
      </c>
      <c r="K18" s="30">
        <f>J18*100/B18</f>
        <v>1.2936753648827952</v>
      </c>
      <c r="L18" s="30">
        <v>71</v>
      </c>
      <c r="M18" s="30">
        <f>L18*100/B18</f>
        <v>0.7850508624502432</v>
      </c>
      <c r="N18" s="30"/>
      <c r="O18" s="30">
        <f>N18*100/B18</f>
        <v>0</v>
      </c>
      <c r="P18" s="30"/>
      <c r="Q18" s="30">
        <f>P18*100/B18</f>
        <v>0</v>
      </c>
      <c r="R18" s="30">
        <v>926</v>
      </c>
      <c r="S18" s="30">
        <f>R18*100/B18</f>
        <v>10.238832375055285</v>
      </c>
      <c r="T18" s="30">
        <v>1288</v>
      </c>
      <c r="U18" s="31">
        <f>T18*100/B18</f>
        <v>14.241486068111454</v>
      </c>
    </row>
    <row r="19" spans="1:21" ht="75.75" hidden="1" thickBot="1">
      <c r="A19" s="29" t="s">
        <v>51</v>
      </c>
      <c r="B19" s="30">
        <f>D19+F19+H19+J19+L19+N19+P19+R19</f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</row>
    <row r="20" spans="1:21" ht="94.5" hidden="1" thickBot="1">
      <c r="A20" s="29" t="s">
        <v>52</v>
      </c>
      <c r="B20" s="30">
        <f>D20+F20+H20+J20+L20+N20+P20+R20</f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</row>
    <row r="21" spans="1:21" ht="94.5" hidden="1" thickBot="1">
      <c r="A21" s="29" t="s">
        <v>53</v>
      </c>
      <c r="B21" s="30">
        <f>D21+F21+H21+J21+L21+N21+P21+R21</f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</row>
    <row r="22" spans="1:21" ht="75.75" hidden="1" thickBot="1">
      <c r="A22" s="29" t="s">
        <v>54</v>
      </c>
      <c r="B22" s="30">
        <f>D22+F22+H22+J22+L22+N22+P22+R22</f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</row>
    <row r="23" spans="1:21" ht="36.75" customHeight="1" thickBot="1">
      <c r="A23" s="29" t="s">
        <v>55</v>
      </c>
      <c r="B23" s="30">
        <f>B18</f>
        <v>9044</v>
      </c>
      <c r="C23" s="30">
        <f aca="true" t="shared" si="0" ref="C23:U23">C18</f>
        <v>0</v>
      </c>
      <c r="D23" s="30">
        <f t="shared" si="0"/>
        <v>0</v>
      </c>
      <c r="E23" s="30">
        <f t="shared" si="0"/>
        <v>0</v>
      </c>
      <c r="F23" s="30">
        <f t="shared" si="0"/>
        <v>0</v>
      </c>
      <c r="G23" s="30">
        <f t="shared" si="0"/>
        <v>0</v>
      </c>
      <c r="H23" s="30">
        <f t="shared" si="0"/>
        <v>8019</v>
      </c>
      <c r="I23" s="30">
        <f t="shared" si="0"/>
        <v>88.66651923927466</v>
      </c>
      <c r="J23" s="30">
        <f t="shared" si="0"/>
        <v>117</v>
      </c>
      <c r="K23" s="30">
        <f t="shared" si="0"/>
        <v>1.2936753648827952</v>
      </c>
      <c r="L23" s="30">
        <f t="shared" si="0"/>
        <v>71</v>
      </c>
      <c r="M23" s="30">
        <f t="shared" si="0"/>
        <v>0.7850508624502432</v>
      </c>
      <c r="N23" s="30">
        <f t="shared" si="0"/>
        <v>0</v>
      </c>
      <c r="O23" s="30">
        <f t="shared" si="0"/>
        <v>0</v>
      </c>
      <c r="P23" s="30">
        <f t="shared" si="0"/>
        <v>0</v>
      </c>
      <c r="Q23" s="30">
        <f t="shared" si="0"/>
        <v>0</v>
      </c>
      <c r="R23" s="30">
        <f t="shared" si="0"/>
        <v>926</v>
      </c>
      <c r="S23" s="30">
        <f t="shared" si="0"/>
        <v>10.238832375055285</v>
      </c>
      <c r="T23" s="30">
        <f t="shared" si="0"/>
        <v>1288</v>
      </c>
      <c r="U23" s="31">
        <f t="shared" si="0"/>
        <v>14.241486068111454</v>
      </c>
    </row>
    <row r="24" spans="1:21" ht="90" customHeight="1">
      <c r="A24" s="40" t="s">
        <v>89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ht="33.75" customHeight="1">
      <c r="A25" s="37" t="s">
        <v>88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17"/>
      <c r="P25" s="17"/>
      <c r="Q25" s="17"/>
      <c r="R25" s="17"/>
      <c r="S25" s="17"/>
      <c r="T25" s="17"/>
      <c r="U25" s="17"/>
    </row>
    <row r="26" spans="1:21" ht="18.75">
      <c r="A26" s="35" t="s">
        <v>56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18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18.75">
      <c r="A28" s="35" t="s">
        <v>80</v>
      </c>
      <c r="B28" s="35"/>
      <c r="C28" s="35"/>
      <c r="D28" s="35"/>
      <c r="E28" s="35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18.75">
      <c r="A29" s="35" t="s">
        <v>57</v>
      </c>
      <c r="B29" s="35"/>
      <c r="C29" s="35"/>
      <c r="D29" s="3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18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18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18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</sheetData>
  <sheetProtection/>
  <mergeCells count="21">
    <mergeCell ref="A9:T9"/>
    <mergeCell ref="A14:A16"/>
    <mergeCell ref="B14:B15"/>
    <mergeCell ref="C14:C15"/>
    <mergeCell ref="D14:S14"/>
    <mergeCell ref="T14:U15"/>
    <mergeCell ref="D15:E15"/>
    <mergeCell ref="F15:G15"/>
    <mergeCell ref="H15:I15"/>
    <mergeCell ref="J15:K15"/>
    <mergeCell ref="L15:M15"/>
    <mergeCell ref="A29:D29"/>
    <mergeCell ref="A28:E28"/>
    <mergeCell ref="A10:T10"/>
    <mergeCell ref="A12:L12"/>
    <mergeCell ref="A25:N25"/>
    <mergeCell ref="A26:K26"/>
    <mergeCell ref="N15:O15"/>
    <mergeCell ref="P15:Q15"/>
    <mergeCell ref="R15:S15"/>
    <mergeCell ref="A24:U24"/>
  </mergeCells>
  <printOptions/>
  <pageMargins left="0.25" right="0.25" top="0.75" bottom="0.75" header="0.3" footer="0.3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20">
      <selection activeCell="S11" sqref="S11"/>
    </sheetView>
  </sheetViews>
  <sheetFormatPr defaultColWidth="9.140625" defaultRowHeight="15"/>
  <cols>
    <col min="1" max="1" width="5.140625" style="0" customWidth="1"/>
    <col min="2" max="2" width="7.7109375" style="0" customWidth="1"/>
    <col min="3" max="3" width="7.421875" style="0" customWidth="1"/>
    <col min="4" max="4" width="4.8515625" style="0" customWidth="1"/>
    <col min="5" max="5" width="5.00390625" style="0" customWidth="1"/>
    <col min="6" max="6" width="4.7109375" style="0" customWidth="1"/>
    <col min="7" max="7" width="8.00390625" style="0" customWidth="1"/>
    <col min="8" max="8" width="8.8515625" style="0" customWidth="1"/>
    <col min="9" max="9" width="6.00390625" style="0" customWidth="1"/>
    <col min="10" max="10" width="8.00390625" style="0" customWidth="1"/>
    <col min="11" max="11" width="5.421875" style="0" customWidth="1"/>
    <col min="12" max="12" width="4.140625" style="0" customWidth="1"/>
    <col min="13" max="13" width="4.7109375" style="0" customWidth="1"/>
    <col min="14" max="14" width="5.28125" style="0" customWidth="1"/>
    <col min="15" max="15" width="4.00390625" style="0" customWidth="1"/>
    <col min="16" max="16" width="4.8515625" style="0" customWidth="1"/>
    <col min="17" max="17" width="3.8515625" style="0" customWidth="1"/>
    <col min="18" max="18" width="4.421875" style="0" customWidth="1"/>
    <col min="19" max="19" width="4.57421875" style="0" customWidth="1"/>
    <col min="20" max="20" width="4.421875" style="0" customWidth="1"/>
    <col min="21" max="21" width="5.140625" style="0" customWidth="1"/>
    <col min="22" max="22" width="5.57421875" style="0" customWidth="1"/>
    <col min="23" max="23" width="4.8515625" style="0" customWidth="1"/>
    <col min="24" max="25" width="4.7109375" style="0" customWidth="1"/>
    <col min="26" max="26" width="5.8515625" style="0" customWidth="1"/>
  </cols>
  <sheetData>
    <row r="1" spans="1:26" ht="15">
      <c r="A1" s="18"/>
      <c r="Z1" s="18" t="s">
        <v>59</v>
      </c>
    </row>
    <row r="2" spans="1:26" ht="15">
      <c r="A2" s="18"/>
      <c r="Z2" s="18" t="s">
        <v>29</v>
      </c>
    </row>
    <row r="3" spans="1:26" ht="15">
      <c r="A3" s="18"/>
      <c r="Z3" s="18" t="s">
        <v>30</v>
      </c>
    </row>
    <row r="4" spans="1:26" ht="15">
      <c r="A4" s="18"/>
      <c r="Z4" s="18" t="s">
        <v>31</v>
      </c>
    </row>
    <row r="5" spans="1:26" ht="15">
      <c r="A5" s="18"/>
      <c r="Z5" s="18" t="s">
        <v>32</v>
      </c>
    </row>
    <row r="6" ht="15">
      <c r="A6" s="4"/>
    </row>
    <row r="7" spans="1:21" ht="15">
      <c r="A7" s="51" t="s">
        <v>83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26"/>
    </row>
    <row r="8" spans="1:21" ht="15">
      <c r="A8" s="51" t="s">
        <v>91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15">
      <c r="A9" s="63" t="s">
        <v>85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1" ht="15">
      <c r="A10" s="64" t="s">
        <v>84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ht="13.5" customHeight="1">
      <c r="A11" s="5"/>
    </row>
    <row r="12" spans="1:21" ht="15">
      <c r="A12" s="51" t="s">
        <v>75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ht="12" customHeight="1" thickBot="1">
      <c r="A13" s="4"/>
    </row>
    <row r="14" spans="1:26" ht="54" customHeight="1" thickBot="1">
      <c r="A14" s="57" t="s">
        <v>0</v>
      </c>
      <c r="B14" s="57" t="s">
        <v>1</v>
      </c>
      <c r="C14" s="57" t="s">
        <v>60</v>
      </c>
      <c r="D14" s="57" t="s">
        <v>61</v>
      </c>
      <c r="E14" s="60" t="s">
        <v>62</v>
      </c>
      <c r="F14" s="60" t="s">
        <v>63</v>
      </c>
      <c r="G14" s="54" t="s">
        <v>64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55"/>
    </row>
    <row r="15" spans="1:26" ht="75" customHeight="1" thickBot="1">
      <c r="A15" s="58"/>
      <c r="B15" s="58"/>
      <c r="C15" s="58"/>
      <c r="D15" s="58"/>
      <c r="E15" s="61"/>
      <c r="F15" s="61"/>
      <c r="G15" s="52" t="s">
        <v>65</v>
      </c>
      <c r="H15" s="66"/>
      <c r="I15" s="66"/>
      <c r="J15" s="53"/>
      <c r="K15" s="52" t="s">
        <v>51</v>
      </c>
      <c r="L15" s="66"/>
      <c r="M15" s="66"/>
      <c r="N15" s="53"/>
      <c r="O15" s="52" t="s">
        <v>66</v>
      </c>
      <c r="P15" s="66"/>
      <c r="Q15" s="66"/>
      <c r="R15" s="53"/>
      <c r="S15" s="52" t="s">
        <v>67</v>
      </c>
      <c r="T15" s="66"/>
      <c r="U15" s="66"/>
      <c r="V15" s="53"/>
      <c r="W15" s="52" t="s">
        <v>68</v>
      </c>
      <c r="X15" s="66"/>
      <c r="Y15" s="66"/>
      <c r="Z15" s="53"/>
    </row>
    <row r="16" spans="1:26" ht="165" customHeight="1" thickBot="1">
      <c r="A16" s="58"/>
      <c r="B16" s="58"/>
      <c r="C16" s="58"/>
      <c r="D16" s="58"/>
      <c r="E16" s="61"/>
      <c r="F16" s="61"/>
      <c r="G16" s="52" t="s">
        <v>69</v>
      </c>
      <c r="H16" s="53"/>
      <c r="I16" s="54" t="s">
        <v>70</v>
      </c>
      <c r="J16" s="55"/>
      <c r="K16" s="52" t="s">
        <v>69</v>
      </c>
      <c r="L16" s="53"/>
      <c r="M16" s="54" t="s">
        <v>70</v>
      </c>
      <c r="N16" s="55"/>
      <c r="O16" s="52" t="s">
        <v>69</v>
      </c>
      <c r="P16" s="53"/>
      <c r="Q16" s="54" t="s">
        <v>71</v>
      </c>
      <c r="R16" s="55"/>
      <c r="S16" s="52" t="s">
        <v>69</v>
      </c>
      <c r="T16" s="53"/>
      <c r="U16" s="54" t="s">
        <v>70</v>
      </c>
      <c r="V16" s="55"/>
      <c r="W16" s="52" t="s">
        <v>69</v>
      </c>
      <c r="X16" s="53"/>
      <c r="Y16" s="54" t="s">
        <v>70</v>
      </c>
      <c r="Z16" s="55"/>
    </row>
    <row r="17" spans="1:26" ht="150.75" thickBot="1">
      <c r="A17" s="59"/>
      <c r="B17" s="59"/>
      <c r="C17" s="59"/>
      <c r="D17" s="59"/>
      <c r="E17" s="62"/>
      <c r="F17" s="62"/>
      <c r="G17" s="9" t="s">
        <v>72</v>
      </c>
      <c r="H17" s="9" t="s">
        <v>73</v>
      </c>
      <c r="I17" s="9" t="s">
        <v>72</v>
      </c>
      <c r="J17" s="9" t="s">
        <v>73</v>
      </c>
      <c r="K17" s="9" t="s">
        <v>72</v>
      </c>
      <c r="L17" s="9" t="s">
        <v>73</v>
      </c>
      <c r="M17" s="9" t="s">
        <v>72</v>
      </c>
      <c r="N17" s="9" t="s">
        <v>73</v>
      </c>
      <c r="O17" s="9" t="s">
        <v>72</v>
      </c>
      <c r="P17" s="9" t="s">
        <v>73</v>
      </c>
      <c r="Q17" s="9" t="s">
        <v>72</v>
      </c>
      <c r="R17" s="9" t="s">
        <v>73</v>
      </c>
      <c r="S17" s="9" t="s">
        <v>72</v>
      </c>
      <c r="T17" s="9" t="s">
        <v>73</v>
      </c>
      <c r="U17" s="9" t="s">
        <v>72</v>
      </c>
      <c r="V17" s="9" t="s">
        <v>73</v>
      </c>
      <c r="W17" s="9" t="s">
        <v>72</v>
      </c>
      <c r="X17" s="9" t="s">
        <v>73</v>
      </c>
      <c r="Y17" s="9" t="s">
        <v>72</v>
      </c>
      <c r="Z17" s="9" t="s">
        <v>73</v>
      </c>
    </row>
    <row r="18" spans="1:26" ht="15.75" thickBot="1">
      <c r="A18" s="2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1">
        <v>12</v>
      </c>
      <c r="M18" s="1">
        <v>13</v>
      </c>
      <c r="N18" s="1">
        <v>14</v>
      </c>
      <c r="O18" s="1">
        <v>15</v>
      </c>
      <c r="P18" s="1">
        <v>16</v>
      </c>
      <c r="Q18" s="1">
        <v>17</v>
      </c>
      <c r="R18" s="1">
        <v>18</v>
      </c>
      <c r="S18" s="1">
        <v>19</v>
      </c>
      <c r="T18" s="1">
        <v>20</v>
      </c>
      <c r="U18" s="1">
        <v>21</v>
      </c>
      <c r="V18" s="1">
        <v>22</v>
      </c>
      <c r="W18" s="1">
        <v>23</v>
      </c>
      <c r="X18" s="1">
        <v>24</v>
      </c>
      <c r="Y18" s="1">
        <v>25</v>
      </c>
      <c r="Z18" s="1">
        <v>26</v>
      </c>
    </row>
    <row r="19" spans="1:26" ht="60.75" thickBot="1">
      <c r="A19" s="2" t="s">
        <v>9</v>
      </c>
      <c r="B19" s="3" t="s">
        <v>10</v>
      </c>
      <c r="C19" s="3">
        <v>194557</v>
      </c>
      <c r="D19" s="3">
        <v>7</v>
      </c>
      <c r="E19" s="3"/>
      <c r="F19" s="3">
        <f>I19+M19+Q19+U19+Y19</f>
        <v>0</v>
      </c>
      <c r="G19" s="3">
        <v>194368</v>
      </c>
      <c r="H19" s="3">
        <f aca="true" t="shared" si="0" ref="H19:H27">G19*100/C19</f>
        <v>99.90285623236377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60.75" thickBot="1">
      <c r="A20" s="2" t="s">
        <v>11</v>
      </c>
      <c r="B20" s="3" t="s">
        <v>12</v>
      </c>
      <c r="C20" s="3">
        <v>110760</v>
      </c>
      <c r="D20" s="3">
        <v>5</v>
      </c>
      <c r="E20" s="3"/>
      <c r="F20" s="3"/>
      <c r="G20" s="3">
        <v>110823</v>
      </c>
      <c r="H20" s="3">
        <f t="shared" si="0"/>
        <v>100.05687973997833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75.75" thickBot="1">
      <c r="A21" s="2" t="s">
        <v>13</v>
      </c>
      <c r="B21" s="3" t="s">
        <v>14</v>
      </c>
      <c r="C21" s="3">
        <v>18086</v>
      </c>
      <c r="D21" s="3">
        <v>4</v>
      </c>
      <c r="E21" s="3"/>
      <c r="F21" s="3"/>
      <c r="G21" s="3">
        <v>18142</v>
      </c>
      <c r="H21" s="3">
        <f t="shared" si="0"/>
        <v>100.3096317593719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75.75" thickBot="1">
      <c r="A22" s="2" t="s">
        <v>15</v>
      </c>
      <c r="B22" s="3" t="s">
        <v>16</v>
      </c>
      <c r="C22" s="3">
        <v>61751</v>
      </c>
      <c r="D22" s="3">
        <v>4</v>
      </c>
      <c r="E22" s="3"/>
      <c r="F22" s="3"/>
      <c r="G22" s="3">
        <v>62038</v>
      </c>
      <c r="H22" s="3">
        <f t="shared" si="0"/>
        <v>100.46476980129876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60.75" thickBot="1">
      <c r="A23" s="2" t="s">
        <v>17</v>
      </c>
      <c r="B23" s="3" t="s">
        <v>18</v>
      </c>
      <c r="C23" s="3">
        <v>696</v>
      </c>
      <c r="D23" s="3">
        <v>1</v>
      </c>
      <c r="E23" s="3"/>
      <c r="F23" s="3"/>
      <c r="G23" s="3">
        <v>696</v>
      </c>
      <c r="H23" s="3">
        <f t="shared" si="0"/>
        <v>100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60.75" thickBot="1">
      <c r="A24" s="2" t="s">
        <v>19</v>
      </c>
      <c r="B24" s="3" t="s">
        <v>20</v>
      </c>
      <c r="C24" s="3">
        <v>7537</v>
      </c>
      <c r="D24" s="3">
        <v>4</v>
      </c>
      <c r="E24" s="3"/>
      <c r="F24" s="3"/>
      <c r="G24" s="3">
        <v>7549</v>
      </c>
      <c r="H24" s="3">
        <f t="shared" si="0"/>
        <v>100.15921454159479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5.75" thickBot="1">
      <c r="A25" s="2" t="s">
        <v>21</v>
      </c>
      <c r="B25" s="3" t="s">
        <v>74</v>
      </c>
      <c r="C25" s="3"/>
      <c r="D25" s="3">
        <v>0</v>
      </c>
      <c r="E25" s="3"/>
      <c r="F25" s="3"/>
      <c r="G25" s="3"/>
      <c r="H25" s="3" t="e">
        <f t="shared" si="0"/>
        <v>#DIV/0!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45.75" thickBot="1">
      <c r="A26" s="2">
        <v>8</v>
      </c>
      <c r="B26" s="3" t="s">
        <v>24</v>
      </c>
      <c r="C26" s="3">
        <v>8577</v>
      </c>
      <c r="D26" s="3">
        <v>5</v>
      </c>
      <c r="E26" s="3"/>
      <c r="F26" s="3"/>
      <c r="G26" s="3">
        <v>8635</v>
      </c>
      <c r="H26" s="3">
        <f t="shared" si="0"/>
        <v>100.6762271190393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5.75" customHeight="1" thickBot="1">
      <c r="A27" s="25"/>
      <c r="B27" s="3" t="s">
        <v>25</v>
      </c>
      <c r="C27" s="3">
        <f>C19+C20+C21+C22+C23+C24+C25+C26</f>
        <v>401964</v>
      </c>
      <c r="D27" s="3">
        <f>D19+D20+D21+D22+D23+D24+D25+D26</f>
        <v>30</v>
      </c>
      <c r="E27" s="3"/>
      <c r="F27" s="3"/>
      <c r="G27" s="3">
        <f>SUM(G19:G26)</f>
        <v>402251</v>
      </c>
      <c r="H27" s="3">
        <f t="shared" si="0"/>
        <v>100.07139942880457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">
      <c r="A28" s="4"/>
    </row>
    <row r="29" spans="1:25" ht="15">
      <c r="A29" s="34" t="s">
        <v>90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14" ht="15">
      <c r="A30" s="56" t="s">
        <v>26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ht="15">
      <c r="A31" s="5"/>
    </row>
    <row r="32" spans="1:11" ht="15">
      <c r="A32" s="56" t="s">
        <v>81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8" ht="15">
      <c r="A33" s="51" t="s">
        <v>27</v>
      </c>
      <c r="B33" s="51"/>
      <c r="C33" s="51"/>
      <c r="D33" s="51"/>
      <c r="E33" s="51"/>
      <c r="F33" s="51"/>
      <c r="G33" s="51"/>
      <c r="H33" s="51"/>
    </row>
    <row r="34" ht="15">
      <c r="A34" s="4"/>
    </row>
    <row r="35" ht="15">
      <c r="A35" s="4"/>
    </row>
    <row r="36" ht="15">
      <c r="A36" s="4"/>
    </row>
  </sheetData>
  <sheetProtection/>
  <mergeCells count="30">
    <mergeCell ref="D14:D17"/>
    <mergeCell ref="E14:E17"/>
    <mergeCell ref="F14:F17"/>
    <mergeCell ref="A7:T7"/>
    <mergeCell ref="A8:U8"/>
    <mergeCell ref="A9:U9"/>
    <mergeCell ref="A10:U10"/>
    <mergeCell ref="A12:U12"/>
    <mergeCell ref="G14:Z14"/>
    <mergeCell ref="G15:J15"/>
    <mergeCell ref="K15:N15"/>
    <mergeCell ref="O15:R15"/>
    <mergeCell ref="S15:V15"/>
    <mergeCell ref="W15:Z15"/>
    <mergeCell ref="A33:H33"/>
    <mergeCell ref="S16:T16"/>
    <mergeCell ref="U16:V16"/>
    <mergeCell ref="W16:X16"/>
    <mergeCell ref="Y16:Z16"/>
    <mergeCell ref="A30:N30"/>
    <mergeCell ref="A32:K32"/>
    <mergeCell ref="G16:H16"/>
    <mergeCell ref="I16:J16"/>
    <mergeCell ref="K16:L16"/>
    <mergeCell ref="M16:N16"/>
    <mergeCell ref="O16:P16"/>
    <mergeCell ref="Q16:R16"/>
    <mergeCell ref="A14:A17"/>
    <mergeCell ref="B14:B17"/>
    <mergeCell ref="C14:C17"/>
  </mergeCells>
  <hyperlinks>
    <hyperlink ref="E14" r:id="rId1" display="consultantplus://offline/ref=AD2633C0BB20081E42EFAA0C7CD592663C77FCDF3E6196477B469CA71021FFA6B8263848C5D40C6DBD7FH"/>
    <hyperlink ref="F14" r:id="rId2" display="consultantplus://offline/ref=AD2633C0BB20081E42EFAA0C7CD592663C77FCDF3E6196477B469CA71021FFA6B8263848C5D40C6DBD7FH"/>
    <hyperlink ref="G14" r:id="rId3" display="consultantplus://offline/ref=AD2633C0BB20081E42EFAA0C7CD592663C77FCDF3E6196477B469CA71021FFA6B8263848C5D40C6DBD7FH"/>
    <hyperlink ref="I16" r:id="rId4" display="consultantplus://offline/ref=AD2633C0BB20081E42EFAA0C7CD592663C77FCDF3E6196477B469CA71021FFA6B8263848C5D40C6DBD7FH"/>
    <hyperlink ref="M16" r:id="rId5" display="consultantplus://offline/ref=AD2633C0BB20081E42EFAA0C7CD592663C77FCDF3E6196477B469CA71021FFA6B8263848C5D40C6DBD7FH"/>
    <hyperlink ref="Q16" r:id="rId6" display="consultantplus://offline/ref=AD2633C0BB20081E42EFAA0C7CD592663C77FCDF3E6196477B469CA71021FFA6B8263848C5D40C6DBD7FH"/>
    <hyperlink ref="U16" r:id="rId7" display="consultantplus://offline/ref=AD2633C0BB20081E42EFAA0C7CD592663C77FCDF3E6196477B469CA71021FFA6B8263848C5D40C6DBD7FH"/>
    <hyperlink ref="Y16" r:id="rId8" display="consultantplus://offline/ref=AD2633C0BB20081E42EFAA0C7CD592663C77FCDF3E6196477B469CA71021FFA6B8263848C5D40C6DBD7FH"/>
  </hyperlinks>
  <printOptions/>
  <pageMargins left="0.24" right="0.24" top="0.7480314960629921" bottom="0.7480314960629921" header="0.31496062992125984" footer="0.31496062992125984"/>
  <pageSetup horizontalDpi="600" verticalDpi="600" orientation="landscape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73" zoomScaleSheetLayoutView="73" zoomScalePageLayoutView="0" workbookViewId="0" topLeftCell="A6">
      <selection activeCell="A10" sqref="A10:O10"/>
    </sheetView>
  </sheetViews>
  <sheetFormatPr defaultColWidth="9.140625" defaultRowHeight="15"/>
  <cols>
    <col min="1" max="1" width="7.00390625" style="0" customWidth="1"/>
    <col min="3" max="3" width="11.421875" style="0" customWidth="1"/>
    <col min="4" max="4" width="11.8515625" style="0" customWidth="1"/>
    <col min="7" max="7" width="12.8515625" style="0" customWidth="1"/>
    <col min="8" max="8" width="12.421875" style="0" customWidth="1"/>
    <col min="11" max="12" width="14.57421875" style="0" customWidth="1"/>
  </cols>
  <sheetData>
    <row r="1" ht="15">
      <c r="A1" s="4"/>
    </row>
    <row r="2" spans="1:14" ht="15">
      <c r="A2" s="18"/>
      <c r="N2" s="18" t="s">
        <v>76</v>
      </c>
    </row>
    <row r="3" spans="1:14" ht="15">
      <c r="A3" s="18"/>
      <c r="N3" s="18" t="s">
        <v>29</v>
      </c>
    </row>
    <row r="4" spans="1:14" ht="15">
      <c r="A4" s="18"/>
      <c r="N4" s="18" t="s">
        <v>30</v>
      </c>
    </row>
    <row r="5" spans="1:14" ht="15">
      <c r="A5" s="18"/>
      <c r="N5" s="18" t="s">
        <v>31</v>
      </c>
    </row>
    <row r="6" spans="1:14" ht="15">
      <c r="A6" s="18"/>
      <c r="N6" s="18" t="s">
        <v>32</v>
      </c>
    </row>
    <row r="7" ht="15">
      <c r="A7" s="7"/>
    </row>
    <row r="8" spans="1:15" ht="15">
      <c r="A8" s="51" t="s">
        <v>77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5">
      <c r="A9" s="51" t="s">
        <v>78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15">
      <c r="A10" s="51" t="s">
        <v>92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5">
      <c r="A11" s="51" t="s">
        <v>86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3" ht="15">
      <c r="A12" s="51" t="s">
        <v>33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ht="15">
      <c r="A13" s="5"/>
    </row>
    <row r="14" spans="1:14" ht="15">
      <c r="A14" s="56" t="s">
        <v>79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ht="15.75" thickBot="1">
      <c r="A15" s="4"/>
    </row>
    <row r="16" spans="1:14" ht="45" customHeight="1" thickBot="1">
      <c r="A16" s="57" t="s">
        <v>0</v>
      </c>
      <c r="B16" s="57" t="s">
        <v>1</v>
      </c>
      <c r="C16" s="52" t="s">
        <v>2</v>
      </c>
      <c r="D16" s="66"/>
      <c r="E16" s="66"/>
      <c r="F16" s="53"/>
      <c r="G16" s="52" t="s">
        <v>3</v>
      </c>
      <c r="H16" s="66"/>
      <c r="I16" s="66"/>
      <c r="J16" s="53"/>
      <c r="K16" s="52" t="s">
        <v>4</v>
      </c>
      <c r="L16" s="66"/>
      <c r="M16" s="66"/>
      <c r="N16" s="53"/>
    </row>
    <row r="17" spans="1:14" ht="317.25" customHeight="1" thickBot="1">
      <c r="A17" s="59"/>
      <c r="B17" s="59"/>
      <c r="C17" s="9" t="s">
        <v>5</v>
      </c>
      <c r="D17" s="9" t="s">
        <v>6</v>
      </c>
      <c r="E17" s="10" t="s">
        <v>7</v>
      </c>
      <c r="F17" s="10" t="s">
        <v>8</v>
      </c>
      <c r="G17" s="9" t="s">
        <v>5</v>
      </c>
      <c r="H17" s="9" t="s">
        <v>6</v>
      </c>
      <c r="I17" s="10" t="s">
        <v>7</v>
      </c>
      <c r="J17" s="10" t="s">
        <v>8</v>
      </c>
      <c r="K17" s="9" t="s">
        <v>5</v>
      </c>
      <c r="L17" s="9" t="s">
        <v>6</v>
      </c>
      <c r="M17" s="10" t="s">
        <v>7</v>
      </c>
      <c r="N17" s="10" t="s">
        <v>8</v>
      </c>
    </row>
    <row r="18" spans="1:14" ht="15.75" thickBot="1">
      <c r="A18" s="2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1">
        <v>12</v>
      </c>
      <c r="M18" s="1">
        <v>13</v>
      </c>
      <c r="N18" s="1">
        <v>14</v>
      </c>
    </row>
    <row r="19" spans="1:14" ht="45.75" thickBot="1">
      <c r="A19" s="32" t="s">
        <v>9</v>
      </c>
      <c r="B19" s="28" t="s">
        <v>10</v>
      </c>
      <c r="C19" s="28">
        <v>405</v>
      </c>
      <c r="D19" s="28">
        <v>168490</v>
      </c>
      <c r="E19" s="28"/>
      <c r="F19" s="28"/>
      <c r="G19" s="28">
        <v>75</v>
      </c>
      <c r="H19" s="28">
        <v>22239</v>
      </c>
      <c r="I19" s="28"/>
      <c r="J19" s="28"/>
      <c r="K19" s="28">
        <v>721</v>
      </c>
      <c r="L19" s="28">
        <v>3639</v>
      </c>
      <c r="M19" s="28"/>
      <c r="N19" s="28"/>
    </row>
    <row r="20" spans="1:14" ht="60.75" thickBot="1">
      <c r="A20" s="32" t="s">
        <v>11</v>
      </c>
      <c r="B20" s="28" t="s">
        <v>12</v>
      </c>
      <c r="C20" s="28">
        <v>405</v>
      </c>
      <c r="D20" s="28">
        <v>97201</v>
      </c>
      <c r="E20" s="28"/>
      <c r="F20" s="28"/>
      <c r="G20" s="28">
        <v>160</v>
      </c>
      <c r="H20" s="28">
        <v>12858</v>
      </c>
      <c r="I20" s="28"/>
      <c r="J20" s="28"/>
      <c r="K20" s="28">
        <v>511</v>
      </c>
      <c r="L20" s="28">
        <v>764</v>
      </c>
      <c r="M20" s="28"/>
      <c r="N20" s="28"/>
    </row>
    <row r="21" spans="1:14" ht="60.75" thickBot="1">
      <c r="A21" s="32" t="s">
        <v>13</v>
      </c>
      <c r="B21" s="28" t="s">
        <v>14</v>
      </c>
      <c r="C21" s="28">
        <v>393</v>
      </c>
      <c r="D21" s="28">
        <v>12944</v>
      </c>
      <c r="E21" s="28"/>
      <c r="F21" s="28"/>
      <c r="G21" s="28">
        <v>204</v>
      </c>
      <c r="H21" s="28">
        <v>2717</v>
      </c>
      <c r="I21" s="28"/>
      <c r="J21" s="28"/>
      <c r="K21" s="28">
        <v>604</v>
      </c>
      <c r="L21" s="28">
        <v>2481</v>
      </c>
      <c r="M21" s="28"/>
      <c r="N21" s="28"/>
    </row>
    <row r="22" spans="1:14" ht="60.75" thickBot="1">
      <c r="A22" s="32" t="s">
        <v>15</v>
      </c>
      <c r="B22" s="28" t="s">
        <v>16</v>
      </c>
      <c r="C22" s="28">
        <v>401</v>
      </c>
      <c r="D22" s="28">
        <v>53288</v>
      </c>
      <c r="E22" s="28"/>
      <c r="F22" s="28"/>
      <c r="G22" s="28">
        <v>347</v>
      </c>
      <c r="H22" s="28">
        <v>7377</v>
      </c>
      <c r="I22" s="28"/>
      <c r="J22" s="28"/>
      <c r="K22" s="28">
        <v>613</v>
      </c>
      <c r="L22" s="28">
        <v>1373</v>
      </c>
      <c r="M22" s="28"/>
      <c r="N22" s="28"/>
    </row>
    <row r="23" spans="1:14" ht="60.75" thickBot="1">
      <c r="A23" s="32" t="s">
        <v>17</v>
      </c>
      <c r="B23" s="28" t="s">
        <v>18</v>
      </c>
      <c r="C23" s="28">
        <v>204</v>
      </c>
      <c r="D23" s="28">
        <v>437</v>
      </c>
      <c r="E23" s="28"/>
      <c r="F23" s="28"/>
      <c r="G23" s="28">
        <v>81</v>
      </c>
      <c r="H23" s="28">
        <v>88</v>
      </c>
      <c r="I23" s="28"/>
      <c r="J23" s="28"/>
      <c r="K23" s="28">
        <v>155</v>
      </c>
      <c r="L23" s="28">
        <v>171</v>
      </c>
      <c r="M23" s="28"/>
      <c r="N23" s="28"/>
    </row>
    <row r="24" spans="1:14" ht="60.75" thickBot="1">
      <c r="A24" s="32" t="s">
        <v>19</v>
      </c>
      <c r="B24" s="28" t="s">
        <v>20</v>
      </c>
      <c r="C24" s="28">
        <v>366</v>
      </c>
      <c r="D24" s="28">
        <v>4249</v>
      </c>
      <c r="E24" s="28"/>
      <c r="F24" s="28"/>
      <c r="G24" s="28">
        <v>277</v>
      </c>
      <c r="H24" s="28">
        <v>878</v>
      </c>
      <c r="I24" s="28"/>
      <c r="J24" s="28"/>
      <c r="K24" s="28">
        <v>460</v>
      </c>
      <c r="L24" s="28">
        <v>2422</v>
      </c>
      <c r="M24" s="28"/>
      <c r="N24" s="28"/>
    </row>
    <row r="25" spans="1:14" ht="165.75" thickBot="1">
      <c r="A25" s="32" t="s">
        <v>21</v>
      </c>
      <c r="B25" s="28" t="s">
        <v>22</v>
      </c>
      <c r="C25" s="28">
        <v>0</v>
      </c>
      <c r="D25" s="28"/>
      <c r="E25" s="28"/>
      <c r="F25" s="28"/>
      <c r="G25" s="28">
        <v>0</v>
      </c>
      <c r="H25" s="28"/>
      <c r="I25" s="28"/>
      <c r="J25" s="28"/>
      <c r="K25" s="28">
        <v>0</v>
      </c>
      <c r="L25" s="28"/>
      <c r="M25" s="28"/>
      <c r="N25" s="28"/>
    </row>
    <row r="26" spans="1:14" ht="30.75" thickBot="1">
      <c r="A26" s="32" t="s">
        <v>23</v>
      </c>
      <c r="B26" s="28" t="s">
        <v>24</v>
      </c>
      <c r="C26" s="28">
        <v>0</v>
      </c>
      <c r="D26" s="28">
        <v>0</v>
      </c>
      <c r="E26" s="28"/>
      <c r="F26" s="28"/>
      <c r="G26" s="27">
        <v>8291</v>
      </c>
      <c r="H26" s="28">
        <v>8635</v>
      </c>
      <c r="I26" s="28"/>
      <c r="J26" s="28"/>
      <c r="K26" s="28">
        <v>0</v>
      </c>
      <c r="L26" s="28"/>
      <c r="M26" s="28"/>
      <c r="N26" s="28"/>
    </row>
    <row r="27" spans="1:14" ht="29.25" customHeight="1" thickBot="1">
      <c r="A27" s="33"/>
      <c r="B27" s="28" t="s">
        <v>25</v>
      </c>
      <c r="C27" s="28">
        <v>405</v>
      </c>
      <c r="D27" s="28">
        <f>D19+D20+D21+D22+D23+D24+D25+D26</f>
        <v>336609</v>
      </c>
      <c r="E27" s="28"/>
      <c r="F27" s="28"/>
      <c r="G27" s="27">
        <v>8656</v>
      </c>
      <c r="H27" s="28">
        <f>H19+H20+H21+H22+H23+H24+H25+H26</f>
        <v>54792</v>
      </c>
      <c r="I27" s="28"/>
      <c r="J27" s="28"/>
      <c r="K27" s="28">
        <v>740</v>
      </c>
      <c r="L27" s="28">
        <f>L19+L20+L21+L22+L23+L24+L25+L26</f>
        <v>10850</v>
      </c>
      <c r="M27" s="28"/>
      <c r="N27" s="28">
        <f>D27+H27+L27</f>
        <v>402251</v>
      </c>
    </row>
    <row r="28" spans="1:14" ht="37.5" customHeight="1">
      <c r="A28" s="68" t="s">
        <v>94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ht="35.25" customHeight="1">
      <c r="A29" s="67" t="s">
        <v>93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s="24" customFormat="1" ht="15">
      <c r="A30" s="56" t="s">
        <v>82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s="24" customFormat="1" ht="15">
      <c r="A31" s="56" t="s">
        <v>27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ht="15">
      <c r="A32" s="4"/>
    </row>
    <row r="33" ht="15">
      <c r="A33" s="4"/>
    </row>
    <row r="34" ht="15">
      <c r="A34" s="6"/>
    </row>
    <row r="35" ht="15">
      <c r="A35" s="7"/>
    </row>
  </sheetData>
  <sheetProtection/>
  <mergeCells count="15">
    <mergeCell ref="A30:N30"/>
    <mergeCell ref="A31:N31"/>
    <mergeCell ref="A8:O8"/>
    <mergeCell ref="A9:O9"/>
    <mergeCell ref="A10:O10"/>
    <mergeCell ref="A11:O11"/>
    <mergeCell ref="A12:M12"/>
    <mergeCell ref="A29:N29"/>
    <mergeCell ref="A16:A17"/>
    <mergeCell ref="B16:B17"/>
    <mergeCell ref="C16:F16"/>
    <mergeCell ref="G16:J16"/>
    <mergeCell ref="K16:N16"/>
    <mergeCell ref="A14:N14"/>
    <mergeCell ref="A28:N28"/>
  </mergeCells>
  <hyperlinks>
    <hyperlink ref="E17" r:id="rId1" display="consultantplus://offline/ref=AD2633C0BB20081E42EFAA0C7CD592663C77FCDF3E6196477B469CA71021FFA6B8263848C5D40C6DBD7FH"/>
    <hyperlink ref="F17" r:id="rId2" display="consultantplus://offline/ref=AD2633C0BB20081E42EFAA0C7CD592663C77FCDF3E6196477B469CA71021FFA6B8263848C5D40C6DBD7FH"/>
    <hyperlink ref="I17" r:id="rId3" display="consultantplus://offline/ref=AD2633C0BB20081E42EFAA0C7CD592663C77FCDF3E6196477B469CA71021FFA6B8263848C5D40C6DBD7FH"/>
    <hyperlink ref="J17" r:id="rId4" display="consultantplus://offline/ref=AD2633C0BB20081E42EFAA0C7CD592663C77FCDF3E6196477B469CA71021FFA6B8263848C5D40C6DBD7FH"/>
    <hyperlink ref="M17" r:id="rId5" display="consultantplus://offline/ref=AD2633C0BB20081E42EFAA0C7CD592663C77FCDF3E6196477B469CA71021FFA6B8263848C5D40C6DBD7FH"/>
    <hyperlink ref="N17" r:id="rId6" display="consultantplus://offline/ref=AD2633C0BB20081E42EFAA0C7CD592663C77FCDF3E6196477B469CA71021FFA6B8263848C5D40C6DBD7FH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7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Яксанова Евгения Петровна</dc:creator>
  <cp:keywords/>
  <dc:description/>
  <cp:lastModifiedBy>Мониторинг</cp:lastModifiedBy>
  <cp:lastPrinted>2022-01-10T10:10:17Z</cp:lastPrinted>
  <dcterms:created xsi:type="dcterms:W3CDTF">2018-04-25T10:26:58Z</dcterms:created>
  <dcterms:modified xsi:type="dcterms:W3CDTF">2023-01-13T04:36:24Z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